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6275" windowHeight="927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E3" i="1"/>
  <c r="F4" l="1"/>
  <c r="F5"/>
  <c r="F6"/>
  <c r="F7"/>
  <c r="F8"/>
  <c r="F9"/>
  <c r="F10"/>
  <c r="F11"/>
  <c r="F12"/>
  <c r="F3"/>
  <c r="E4"/>
  <c r="E5"/>
  <c r="E6"/>
  <c r="E7"/>
  <c r="E8"/>
  <c r="E9"/>
  <c r="E10"/>
  <c r="E11"/>
  <c r="E12"/>
</calcChain>
</file>

<file path=xl/sharedStrings.xml><?xml version="1.0" encoding="utf-8"?>
<sst xmlns="http://schemas.openxmlformats.org/spreadsheetml/2006/main" count="45" uniqueCount="41">
  <si>
    <t>ITEM QTY.</t>
  </si>
  <si>
    <t>PART NO.</t>
  </si>
  <si>
    <t>AS26753</t>
  </si>
  <si>
    <t>AS26/321815</t>
  </si>
  <si>
    <t>AS26/32810</t>
  </si>
  <si>
    <t>AS26/32206</t>
  </si>
  <si>
    <t>AS26/32279</t>
  </si>
  <si>
    <t>AS26/321800</t>
  </si>
  <si>
    <t>AS26/32268</t>
  </si>
  <si>
    <t>AS26/32274</t>
  </si>
  <si>
    <t>DESCRIPTION</t>
  </si>
  <si>
    <t>Recovery Tank (Granite)</t>
  </si>
  <si>
    <t>Hose adapter (this is a modified AS26/32820)</t>
  </si>
  <si>
    <t>Bolt</t>
  </si>
  <si>
    <t>Washer</t>
  </si>
  <si>
    <t>Restraining cable for recovery tank</t>
  </si>
  <si>
    <t>Screw</t>
  </si>
  <si>
    <t xml:space="preserve">Washer </t>
  </si>
  <si>
    <t>SKU</t>
  </si>
  <si>
    <t xml:space="preserve"> Hinge - Recovery Tank</t>
  </si>
  <si>
    <t>AS26/32820</t>
  </si>
  <si>
    <t>Foam Float assembly</t>
  </si>
  <si>
    <t>AS26/32825</t>
  </si>
  <si>
    <t>E11754</t>
  </si>
  <si>
    <t>RECOVERY TANK (GRANITE)</t>
  </si>
  <si>
    <t>E81294</t>
  </si>
  <si>
    <t>Hose Barb 1 1/2 in.</t>
  </si>
  <si>
    <t>AS26/3</t>
  </si>
  <si>
    <t>E11731</t>
  </si>
  <si>
    <t>HINGE - RECOVERY TANK</t>
  </si>
  <si>
    <t>E81064</t>
  </si>
  <si>
    <t>Bolt 1/4-20x3/4 hex gr 5</t>
  </si>
  <si>
    <t>E81713</t>
  </si>
  <si>
    <t>Washer 1/4 in flat</t>
  </si>
  <si>
    <t>PE5005</t>
  </si>
  <si>
    <t>E11122</t>
  </si>
  <si>
    <t>1/4-20 x .5 SS PHMS screw</t>
  </si>
  <si>
    <t>ITEM</t>
  </si>
  <si>
    <t>Description</t>
  </si>
  <si>
    <t>QTY</t>
  </si>
  <si>
    <t>Restraining Cable for recovey tank ASM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</si>
</sst>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entury"/>
      <family val="1"/>
    </font>
    <font>
      <sz val="10"/>
      <color rgb="FF000000"/>
      <name val="Century"/>
      <family val="1"/>
    </font>
    <font>
      <b/>
      <sz val="11"/>
      <color theme="1"/>
      <name val="Century"/>
      <family val="1"/>
    </font>
    <font>
      <b/>
      <sz val="10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justify"/>
    </xf>
    <xf numFmtId="0" fontId="2" fillId="0" borderId="0" xfId="0" applyFont="1"/>
    <xf numFmtId="49" fontId="1" fillId="0" borderId="0" xfId="0" applyNumberFormat="1" applyFont="1" applyAlignment="1">
      <alignment horizontal="left" vertical="center"/>
    </xf>
    <xf numFmtId="49" fontId="0" fillId="0" borderId="0" xfId="0" applyNumberFormat="1"/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indent="8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6"/>
  <sheetViews>
    <sheetView tabSelected="1" workbookViewId="0">
      <selection activeCell="A17" sqref="A17:E26"/>
    </sheetView>
  </sheetViews>
  <sheetFormatPr defaultRowHeight="15"/>
  <cols>
    <col min="1" max="1" width="9.28515625" customWidth="1"/>
    <col min="2" max="2" width="8" customWidth="1"/>
    <col min="3" max="3" width="14.7109375" style="6" customWidth="1"/>
    <col min="4" max="4" width="43" customWidth="1"/>
    <col min="5" max="5" width="8.28515625" customWidth="1"/>
    <col min="6" max="6" width="30.85546875" customWidth="1"/>
  </cols>
  <sheetData>
    <row r="2" spans="1:6">
      <c r="A2" t="s">
        <v>18</v>
      </c>
      <c r="B2" s="1" t="s">
        <v>0</v>
      </c>
      <c r="C2" s="5" t="s">
        <v>1</v>
      </c>
      <c r="D2" s="2" t="s">
        <v>10</v>
      </c>
    </row>
    <row r="3" spans="1:6">
      <c r="A3" s="1">
        <v>1</v>
      </c>
      <c r="B3" s="1">
        <v>1</v>
      </c>
      <c r="C3" s="5" t="s">
        <v>2</v>
      </c>
      <c r="D3" s="2" t="s">
        <v>11</v>
      </c>
      <c r="E3" s="4" t="str">
        <f>LEFT(IFERROR(VLOOKUP(TRIM(C3),[1]!Table_Query_from_BetcoViews[[AlternateID]:[MainSKU]],4,FALSE),C3),6)</f>
        <v>E11754</v>
      </c>
      <c r="F3" s="4" t="str">
        <f>IFERROR(VLOOKUP(TRIM(C3),[1]!Table_Query_from_BetcoViews[[AlternateID]:[ItemDescr2]],5,FALSE),D3)</f>
        <v>RECOVERY TANK (GRANITE)</v>
      </c>
    </row>
    <row r="4" spans="1:6">
      <c r="A4" s="1">
        <v>2</v>
      </c>
      <c r="B4" s="1">
        <v>1</v>
      </c>
      <c r="C4" s="5" t="s">
        <v>3</v>
      </c>
      <c r="D4" s="2" t="s">
        <v>12</v>
      </c>
      <c r="E4" s="4" t="str">
        <f>LEFT(IFERROR(VLOOKUP(TRIM(C4),[1]!Table_Query_from_BetcoViews[[AlternateID]:[MainSKU]],4,FALSE),C4),6)</f>
        <v>E81294</v>
      </c>
      <c r="F4" s="4" t="str">
        <f>IFERROR(VLOOKUP(TRIM(C4),[1]!Table_Query_from_BetcoViews[[AlternateID]:[ItemDescr2]],5,FALSE),D4)</f>
        <v>Hose Barb 1 1/2 in.</v>
      </c>
    </row>
    <row r="5" spans="1:6">
      <c r="A5" s="1">
        <v>3</v>
      </c>
      <c r="B5" s="1">
        <v>1</v>
      </c>
      <c r="C5" s="5" t="s">
        <v>22</v>
      </c>
      <c r="D5" s="3" t="s">
        <v>21</v>
      </c>
      <c r="E5" s="4" t="str">
        <f>LEFT(IFERROR(VLOOKUP(TRIM(C5),[1]!Table_Query_from_BetcoViews[[AlternateID]:[MainSKU]],4,FALSE),C5),6)</f>
        <v>AS26/3</v>
      </c>
      <c r="F5" s="4" t="str">
        <f>IFERROR(VLOOKUP(TRIM(C5),[1]!Table_Query_from_BetcoViews[[AlternateID]:[ItemDescr2]],5,FALSE),D5)</f>
        <v>Foam Float assembly</v>
      </c>
    </row>
    <row r="6" spans="1:6">
      <c r="A6" s="1">
        <v>4</v>
      </c>
      <c r="B6" s="1">
        <v>1</v>
      </c>
      <c r="C6" s="5" t="s">
        <v>4</v>
      </c>
      <c r="D6" t="s">
        <v>19</v>
      </c>
      <c r="E6" s="4" t="str">
        <f>LEFT(IFERROR(VLOOKUP(TRIM(C6),[1]!Table_Query_from_BetcoViews[[AlternateID]:[MainSKU]],4,FALSE),C6),6)</f>
        <v>E11731</v>
      </c>
      <c r="F6" s="4" t="str">
        <f>IFERROR(VLOOKUP(TRIM(C6),[1]!Table_Query_from_BetcoViews[[AlternateID]:[ItemDescr2]],5,FALSE),D6)</f>
        <v>HINGE - RECOVERY TANK</v>
      </c>
    </row>
    <row r="7" spans="1:6">
      <c r="A7" s="1">
        <v>5</v>
      </c>
      <c r="B7" s="1">
        <v>1</v>
      </c>
      <c r="C7" s="5" t="s">
        <v>5</v>
      </c>
      <c r="D7" s="2" t="s">
        <v>13</v>
      </c>
      <c r="E7" s="4" t="str">
        <f>LEFT(IFERROR(VLOOKUP(TRIM(C7),[1]!Table_Query_from_BetcoViews[[AlternateID]:[MainSKU]],4,FALSE),C7),6)</f>
        <v>E81064</v>
      </c>
      <c r="F7" s="4" t="str">
        <f>IFERROR(VLOOKUP(TRIM(C7),[1]!Table_Query_from_BetcoViews[[AlternateID]:[ItemDescr2]],5,FALSE),D7)</f>
        <v>Bolt 1/4-20x3/4 hex gr 5</v>
      </c>
    </row>
    <row r="8" spans="1:6">
      <c r="A8" s="1">
        <v>6</v>
      </c>
      <c r="B8" s="1">
        <v>2</v>
      </c>
      <c r="C8" s="5" t="s">
        <v>6</v>
      </c>
      <c r="D8" s="2" t="s">
        <v>14</v>
      </c>
      <c r="E8" s="4" t="str">
        <f>LEFT(IFERROR(VLOOKUP(TRIM(C8),[1]!Table_Query_from_BetcoViews[[AlternateID]:[MainSKU]],4,FALSE),C8),6)</f>
        <v>E81713</v>
      </c>
      <c r="F8" s="4" t="str">
        <f>IFERROR(VLOOKUP(TRIM(C8),[1]!Table_Query_from_BetcoViews[[AlternateID]:[ItemDescr2]],5,FALSE),D8)</f>
        <v>Washer 1/4 in flat</v>
      </c>
    </row>
    <row r="9" spans="1:6">
      <c r="A9" s="1">
        <v>7</v>
      </c>
      <c r="B9" s="1">
        <v>1</v>
      </c>
      <c r="C9" s="5" t="s">
        <v>7</v>
      </c>
      <c r="D9" s="2" t="s">
        <v>15</v>
      </c>
      <c r="E9" s="4" t="str">
        <f>LEFT(IFERROR(VLOOKUP(TRIM(C9),[1]!Table_Query_from_BetcoViews[[AlternateID]:[MainSKU]],4,FALSE),C9),6)</f>
        <v>PE5005</v>
      </c>
      <c r="F9" s="4" t="str">
        <f>IFERROR(VLOOKUP(TRIM(C9),[1]!Table_Query_from_BetcoViews[[AlternateID]:[ItemDescr2]],5,FALSE),D9)</f>
        <v>Restraining Cable for recovey tank Assy.</v>
      </c>
    </row>
    <row r="10" spans="1:6">
      <c r="A10" s="1">
        <v>8</v>
      </c>
      <c r="B10" s="1">
        <v>5</v>
      </c>
      <c r="C10" s="5" t="s">
        <v>8</v>
      </c>
      <c r="D10" s="2" t="s">
        <v>16</v>
      </c>
      <c r="E10" s="4" t="str">
        <f>LEFT(IFERROR(VLOOKUP(TRIM(C10),[1]!Table_Query_from_BetcoViews[[AlternateID]:[MainSKU]],4,FALSE),C10),6)</f>
        <v>E11122</v>
      </c>
      <c r="F10" s="4" t="str">
        <f>IFERROR(VLOOKUP(TRIM(C10),[1]!Table_Query_from_BetcoViews[[AlternateID]:[ItemDescr2]],5,FALSE),D10)</f>
        <v>1/4-20 x .5 SS PHMS screw</v>
      </c>
    </row>
    <row r="11" spans="1:6">
      <c r="A11" s="1">
        <v>9</v>
      </c>
      <c r="B11" s="1">
        <v>5</v>
      </c>
      <c r="C11" s="5" t="s">
        <v>9</v>
      </c>
      <c r="D11" s="2" t="s">
        <v>17</v>
      </c>
      <c r="E11" s="4" t="str">
        <f>LEFT(IFERROR(VLOOKUP(TRIM(C11),[1]!Table_Query_from_BetcoViews[[AlternateID]:[MainSKU]],4,FALSE),C11),6)</f>
        <v>E81713</v>
      </c>
      <c r="F11" s="4" t="str">
        <f>IFERROR(VLOOKUP(TRIM(C11),[1]!Table_Query_from_BetcoViews[[AlternateID]:[ItemDescr2]],5,FALSE),D11)</f>
        <v>Washer 1/4 in flat</v>
      </c>
    </row>
    <row r="12" spans="1:6">
      <c r="C12" s="6" t="s">
        <v>20</v>
      </c>
      <c r="E12" s="4" t="str">
        <f>LEFT(IFERROR(VLOOKUP(TRIM(C12),[1]!Table_Query_from_BetcoViews[[AlternateID]:[MainSKU]],4,FALSE),C12),6)</f>
        <v>E81294</v>
      </c>
      <c r="F12" s="4" t="str">
        <f>IFERROR(VLOOKUP(TRIM(C12),[1]!Table_Query_from_BetcoViews[[AlternateID]:[ItemDescr2]],5,FALSE),D12)</f>
        <v>Hose Barb 1 1/2 in.</v>
      </c>
    </row>
    <row r="17" spans="2:5">
      <c r="B17" s="9" t="s">
        <v>37</v>
      </c>
      <c r="C17" s="10" t="s">
        <v>18</v>
      </c>
      <c r="D17" s="11" t="s">
        <v>38</v>
      </c>
      <c r="E17" s="12" t="s">
        <v>39</v>
      </c>
    </row>
    <row r="18" spans="2:5">
      <c r="B18" s="8">
        <v>1</v>
      </c>
      <c r="C18" s="7" t="s">
        <v>23</v>
      </c>
      <c r="D18" s="14" t="s">
        <v>24</v>
      </c>
      <c r="E18" s="8">
        <v>1</v>
      </c>
    </row>
    <row r="19" spans="2:5">
      <c r="B19" s="8">
        <v>2</v>
      </c>
      <c r="C19" s="7" t="s">
        <v>25</v>
      </c>
      <c r="D19" s="14" t="s">
        <v>26</v>
      </c>
      <c r="E19" s="8">
        <v>1</v>
      </c>
    </row>
    <row r="20" spans="2:5">
      <c r="B20" s="8">
        <v>3</v>
      </c>
      <c r="C20" s="7" t="s">
        <v>27</v>
      </c>
      <c r="D20" s="14" t="s">
        <v>21</v>
      </c>
      <c r="E20" s="8">
        <v>1</v>
      </c>
    </row>
    <row r="21" spans="2:5">
      <c r="B21" s="8">
        <v>4</v>
      </c>
      <c r="C21" s="7" t="s">
        <v>28</v>
      </c>
      <c r="D21" s="14" t="s">
        <v>29</v>
      </c>
      <c r="E21" s="8">
        <v>1</v>
      </c>
    </row>
    <row r="22" spans="2:5">
      <c r="B22" s="8">
        <v>5</v>
      </c>
      <c r="C22" s="7" t="s">
        <v>30</v>
      </c>
      <c r="D22" s="14" t="s">
        <v>31</v>
      </c>
      <c r="E22" s="8">
        <v>1</v>
      </c>
    </row>
    <row r="23" spans="2:5">
      <c r="B23" s="8">
        <v>6</v>
      </c>
      <c r="C23" s="7" t="s">
        <v>32</v>
      </c>
      <c r="D23" s="14" t="s">
        <v>33</v>
      </c>
      <c r="E23" s="8">
        <v>2</v>
      </c>
    </row>
    <row r="24" spans="2:5">
      <c r="B24" s="8">
        <v>7</v>
      </c>
      <c r="C24" s="7" t="s">
        <v>34</v>
      </c>
      <c r="D24" s="14" t="s">
        <v>40</v>
      </c>
      <c r="E24" s="8">
        <v>1</v>
      </c>
    </row>
    <row r="25" spans="2:5">
      <c r="B25" s="8">
        <v>8</v>
      </c>
      <c r="C25" s="7" t="s">
        <v>35</v>
      </c>
      <c r="D25" s="14" t="s">
        <v>36</v>
      </c>
      <c r="E25" s="8">
        <v>5</v>
      </c>
    </row>
    <row r="26" spans="2:5">
      <c r="B26" s="8">
        <v>9</v>
      </c>
      <c r="C26" s="7" t="s">
        <v>32</v>
      </c>
      <c r="D26" s="14" t="s">
        <v>33</v>
      </c>
      <c r="E26" s="13">
        <v>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004D7A-58D0-4018-8EAF-D6271A2268E7}"/>
</file>

<file path=customXml/itemProps2.xml><?xml version="1.0" encoding="utf-8"?>
<ds:datastoreItem xmlns:ds="http://schemas.openxmlformats.org/officeDocument/2006/customXml" ds:itemID="{7E1B23EE-BF79-4764-8A1D-C89D1C9DE227}"/>
</file>

<file path=customXml/itemProps3.xml><?xml version="1.0" encoding="utf-8"?>
<ds:datastoreItem xmlns:ds="http://schemas.openxmlformats.org/officeDocument/2006/customXml" ds:itemID="{A4E5E325-5599-42BC-B97B-7D54EFA888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2010-09-17T19:26:01Z</dcterms:created>
  <dcterms:modified xsi:type="dcterms:W3CDTF">2010-09-17T19:43:16Z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